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stephenmccarty/Dropbox/Vacancy Database Research/Vacancy Santa Maria/SM Vacancy 2025 YE 2024/"/>
    </mc:Choice>
  </mc:AlternateContent>
  <xr:revisionPtr revIDLastSave="0" documentId="13_ncr:1_{2FC01CDD-A96F-5D44-B4FF-4AAFA88CE308}" xr6:coauthVersionLast="47" xr6:coauthVersionMax="47" xr10:uidLastSave="{00000000-0000-0000-0000-000000000000}"/>
  <bookViews>
    <workbookView xWindow="0" yWindow="740" windowWidth="25600" windowHeight="14880" activeTab="2" xr2:uid="{00000000-000D-0000-FFFF-FFFF00000000}"/>
  </bookViews>
  <sheets>
    <sheet name="Single Family Sale Table" sheetId="1" r:id="rId1"/>
    <sheet name="Commercial Tables" sheetId="2" r:id="rId2"/>
    <sheet name="Cap rate Tab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T16" i="1"/>
  <c r="Q16" i="1" l="1"/>
  <c r="R16" i="1"/>
  <c r="S16" i="1"/>
  <c r="M18" i="1"/>
  <c r="L18" i="1"/>
  <c r="L16" i="1"/>
  <c r="K18" i="1"/>
  <c r="K16" i="1"/>
  <c r="J18" i="1"/>
  <c r="J16" i="1"/>
  <c r="I16" i="1"/>
  <c r="I18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<sst xmlns="http://schemas.openxmlformats.org/spreadsheetml/2006/main" count="114" uniqueCount="62">
  <si>
    <t>Number of Single Family Sales</t>
  </si>
  <si>
    <t xml:space="preserve">Median Price </t>
  </si>
  <si>
    <t>Data Source: Central Coast Regional MLS</t>
  </si>
  <si>
    <t>Santa Maria and Orcutt</t>
  </si>
  <si>
    <t>Single Family Detached Unit Sales</t>
  </si>
  <si>
    <t>Industrial Vacancy Rates</t>
  </si>
  <si>
    <t>City of Santa Maria Metropolitan Area</t>
  </si>
  <si>
    <t>R and D / Industrial / Warehouse</t>
  </si>
  <si>
    <t>Office Vacancy Rates</t>
  </si>
  <si>
    <t>Office</t>
  </si>
  <si>
    <t>Retail</t>
  </si>
  <si>
    <t>+/- 1%</t>
  </si>
  <si>
    <t>Capitalization Rates</t>
  </si>
  <si>
    <t>(Value based upon $100,00 annual net operating income)</t>
  </si>
  <si>
    <t>Cap Rate Ranges</t>
  </si>
  <si>
    <t>9.0 to</t>
  </si>
  <si>
    <t>7.0 to</t>
  </si>
  <si>
    <t>6.5 to</t>
  </si>
  <si>
    <t>5.5 to</t>
  </si>
  <si>
    <t>6.0 to</t>
  </si>
  <si>
    <t>Corresponding</t>
  </si>
  <si>
    <t>$1.25M</t>
  </si>
  <si>
    <t>Valuations</t>
  </si>
  <si>
    <t>Median Cost Per Square Foot</t>
  </si>
  <si>
    <t>8.0 to</t>
  </si>
  <si>
    <t>Percentage of Total Sales REO</t>
  </si>
  <si>
    <t xml:space="preserve">Number of Single Family Sales REO* </t>
  </si>
  <si>
    <t>$1.05M</t>
  </si>
  <si>
    <t>$1.00M</t>
  </si>
  <si>
    <t>$1.18M</t>
  </si>
  <si>
    <t>$1.33M</t>
  </si>
  <si>
    <t>$1.10M to</t>
  </si>
  <si>
    <t>$1.42M to</t>
  </si>
  <si>
    <t>$1.53M to</t>
  </si>
  <si>
    <t>$1.81M to</t>
  </si>
  <si>
    <t>$1.66M to</t>
  </si>
  <si>
    <t>$1.25M to</t>
  </si>
  <si>
    <t>5.3 to</t>
  </si>
  <si>
    <t>$1.89M to</t>
  </si>
  <si>
    <t>$1.43M</t>
  </si>
  <si>
    <t>*2011 and foward includes both REO and short sales data</t>
  </si>
  <si>
    <t>5.0 to</t>
  </si>
  <si>
    <t>$2.0M to</t>
  </si>
  <si>
    <t xml:space="preserve">*Data may vary from previously reported statistics due to MLS statisic collection </t>
  </si>
  <si>
    <t>By Steve McCarty and Steve Davis</t>
  </si>
  <si>
    <t>CalBRE #01240829</t>
  </si>
  <si>
    <t>805 543-1801</t>
  </si>
  <si>
    <t>CalBRE:01240829</t>
  </si>
  <si>
    <t>Data Table and Compilation: McCarty Davis Commercial Real Estate</t>
  </si>
  <si>
    <t>Source: McCarty Davis Commercial Real Estate</t>
  </si>
  <si>
    <t>1.1%%</t>
  </si>
  <si>
    <t>Raw Data Table</t>
  </si>
  <si>
    <t>3.5 to</t>
  </si>
  <si>
    <t>$2.86M to</t>
  </si>
  <si>
    <t>$1.54M</t>
  </si>
  <si>
    <t>4. to</t>
  </si>
  <si>
    <t>$2.5M to</t>
  </si>
  <si>
    <t>For the 2025 Publication</t>
  </si>
  <si>
    <t>February 2025</t>
  </si>
  <si>
    <t>Year End 2024 Data</t>
  </si>
  <si>
    <t>2024 Year End Sales</t>
  </si>
  <si>
    <t>(vacancy research is  based upon 4th qtr YE  2024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</si>
</sst>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0.0"/>
  </numFmts>
  <fonts count="1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MT"/>
    </font>
    <font>
      <sz val="14"/>
      <name val="Times New Roman"/>
      <family val="1"/>
    </font>
    <font>
      <sz val="7"/>
      <name val="Times New Roman"/>
      <family val="1"/>
    </font>
    <font>
      <sz val="10"/>
      <color indexed="22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10" fontId="0" fillId="0" borderId="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6" xfId="0" applyNumberFormat="1" applyBorder="1" applyAlignment="1">
      <alignment horizontal="center"/>
    </xf>
    <xf numFmtId="6" fontId="0" fillId="0" borderId="6" xfId="0" applyNumberFormat="1" applyBorder="1" applyAlignment="1">
      <alignment horizontal="center"/>
    </xf>
    <xf numFmtId="0" fontId="0" fillId="0" borderId="7" xfId="0" applyBorder="1"/>
    <xf numFmtId="0" fontId="3" fillId="0" borderId="0" xfId="0" applyFont="1"/>
    <xf numFmtId="164" fontId="0" fillId="0" borderId="6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5" fillId="2" borderId="8" xfId="0" applyFont="1" applyFill="1" applyBorder="1" applyAlignment="1">
      <alignment wrapText="1"/>
    </xf>
    <xf numFmtId="10" fontId="6" fillId="0" borderId="8" xfId="0" applyNumberFormat="1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5" fillId="2" borderId="9" xfId="0" applyFont="1" applyFill="1" applyBorder="1" applyAlignment="1">
      <alignment wrapText="1"/>
    </xf>
    <xf numFmtId="0" fontId="5" fillId="2" borderId="10" xfId="0" applyFont="1" applyFill="1" applyBorder="1"/>
    <xf numFmtId="10" fontId="6" fillId="0" borderId="10" xfId="1" applyNumberFormat="1" applyFont="1" applyBorder="1"/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18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165" fontId="6" fillId="0" borderId="17" xfId="0" applyNumberFormat="1" applyFont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3" borderId="10" xfId="0" applyFont="1" applyFill="1" applyBorder="1"/>
    <xf numFmtId="10" fontId="6" fillId="0" borderId="17" xfId="0" applyNumberFormat="1" applyFont="1" applyBorder="1"/>
    <xf numFmtId="0" fontId="8" fillId="2" borderId="12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15" fontId="11" fillId="0" borderId="0" xfId="0" quotePrefix="1" applyNumberFormat="1" applyFont="1"/>
    <xf numFmtId="0" fontId="0" fillId="4" borderId="3" xfId="0" applyFill="1" applyBorder="1"/>
    <xf numFmtId="0" fontId="2" fillId="4" borderId="22" xfId="0" applyFont="1" applyFill="1" applyBorder="1"/>
    <xf numFmtId="10" fontId="6" fillId="0" borderId="10" xfId="1" applyNumberFormat="1" applyFont="1" applyFill="1" applyBorder="1"/>
    <xf numFmtId="3" fontId="0" fillId="0" borderId="6" xfId="0" applyNumberFormat="1" applyBorder="1" applyAlignment="1">
      <alignment horizontal="center"/>
    </xf>
    <xf numFmtId="0" fontId="10" fillId="5" borderId="12" xfId="0" applyFont="1" applyFill="1" applyBorder="1"/>
    <xf numFmtId="0" fontId="10" fillId="5" borderId="23" xfId="0" applyFont="1" applyFill="1" applyBorder="1"/>
    <xf numFmtId="0" fontId="10" fillId="5" borderId="0" xfId="0" applyFont="1" applyFill="1"/>
    <xf numFmtId="0" fontId="10" fillId="5" borderId="9" xfId="0" applyFont="1" applyFill="1" applyBorder="1"/>
    <xf numFmtId="0" fontId="10" fillId="5" borderId="8" xfId="0" applyFont="1" applyFill="1" applyBorder="1"/>
    <xf numFmtId="0" fontId="10" fillId="6" borderId="12" xfId="0" applyFont="1" applyFill="1" applyBorder="1"/>
    <xf numFmtId="0" fontId="10" fillId="6" borderId="23" xfId="0" applyFont="1" applyFill="1" applyBorder="1"/>
    <xf numFmtId="0" fontId="10" fillId="6" borderId="9" xfId="0" applyFont="1" applyFill="1" applyBorder="1"/>
    <xf numFmtId="0" fontId="10" fillId="6" borderId="0" xfId="0" applyFont="1" applyFill="1"/>
    <xf numFmtId="0" fontId="10" fillId="6" borderId="8" xfId="0" applyFont="1" applyFill="1" applyBorder="1"/>
    <xf numFmtId="0" fontId="10" fillId="7" borderId="12" xfId="0" applyFont="1" applyFill="1" applyBorder="1"/>
    <xf numFmtId="0" fontId="10" fillId="7" borderId="23" xfId="0" applyFont="1" applyFill="1" applyBorder="1"/>
    <xf numFmtId="0" fontId="10" fillId="7" borderId="0" xfId="0" applyFont="1" applyFill="1"/>
    <xf numFmtId="0" fontId="10" fillId="7" borderId="9" xfId="0" applyFont="1" applyFill="1" applyBorder="1"/>
    <xf numFmtId="0" fontId="10" fillId="7" borderId="8" xfId="0" applyFont="1" applyFill="1" applyBorder="1"/>
    <xf numFmtId="0" fontId="0" fillId="4" borderId="5" xfId="0" applyFill="1" applyBorder="1"/>
    <xf numFmtId="0" fontId="2" fillId="4" borderId="7" xfId="0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5" fillId="7" borderId="11" xfId="0" applyFont="1" applyFill="1" applyBorder="1" applyAlignment="1">
      <alignment vertical="top" wrapText="1"/>
    </xf>
    <xf numFmtId="0" fontId="5" fillId="7" borderId="12" xfId="0" applyFont="1" applyFill="1" applyBorder="1" applyAlignment="1">
      <alignment vertical="top" wrapText="1"/>
    </xf>
    <xf numFmtId="0" fontId="5" fillId="7" borderId="16" xfId="0" applyFont="1" applyFill="1" applyBorder="1" applyAlignment="1">
      <alignment vertical="top" wrapText="1"/>
    </xf>
    <xf numFmtId="0" fontId="5" fillId="7" borderId="9" xfId="0" applyFont="1" applyFill="1" applyBorder="1" applyAlignment="1">
      <alignment vertical="top" wrapText="1"/>
    </xf>
    <xf numFmtId="0" fontId="7" fillId="0" borderId="18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5" fillId="5" borderId="11" xfId="0" applyFont="1" applyFill="1" applyBorder="1" applyAlignment="1">
      <alignment vertical="top" wrapText="1"/>
    </xf>
    <xf numFmtId="0" fontId="5" fillId="5" borderId="12" xfId="0" applyFont="1" applyFill="1" applyBorder="1" applyAlignment="1">
      <alignment vertical="top" wrapText="1"/>
    </xf>
    <xf numFmtId="0" fontId="5" fillId="5" borderId="16" xfId="0" applyFont="1" applyFill="1" applyBorder="1" applyAlignment="1">
      <alignment vertical="top" wrapText="1"/>
    </xf>
    <xf numFmtId="0" fontId="5" fillId="5" borderId="9" xfId="0" applyFont="1" applyFill="1" applyBorder="1" applyAlignment="1">
      <alignment vertical="top" wrapText="1"/>
    </xf>
    <xf numFmtId="0" fontId="5" fillId="6" borderId="11" xfId="0" applyFont="1" applyFill="1" applyBorder="1" applyAlignment="1">
      <alignment vertical="top" wrapText="1"/>
    </xf>
    <xf numFmtId="0" fontId="5" fillId="6" borderId="12" xfId="0" applyFont="1" applyFill="1" applyBorder="1" applyAlignment="1">
      <alignment vertical="top" wrapText="1"/>
    </xf>
    <xf numFmtId="0" fontId="5" fillId="6" borderId="16" xfId="0" applyFont="1" applyFill="1" applyBorder="1" applyAlignment="1">
      <alignment vertical="top" wrapText="1"/>
    </xf>
    <xf numFmtId="0" fontId="5" fillId="6" borderId="9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</xdr:row>
      <xdr:rowOff>63500</xdr:rowOff>
    </xdr:from>
    <xdr:to>
      <xdr:col>12</xdr:col>
      <xdr:colOff>647700</xdr:colOff>
      <xdr:row>6</xdr:row>
      <xdr:rowOff>12700</xdr:rowOff>
    </xdr:to>
    <xdr:pic>
      <xdr:nvPicPr>
        <xdr:cNvPr id="2205" name="Picture 2">
          <a:extLst>
            <a:ext uri="{FF2B5EF4-FFF2-40B4-BE49-F238E27FC236}">
              <a16:creationId xmlns:a16="http://schemas.microsoft.com/office/drawing/2014/main" id="{03430D36-DB56-1BE8-3E63-8D433A45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28600"/>
          <a:ext cx="26289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0</xdr:row>
      <xdr:rowOff>50800</xdr:rowOff>
    </xdr:from>
    <xdr:to>
      <xdr:col>12</xdr:col>
      <xdr:colOff>406400</xdr:colOff>
      <xdr:row>5</xdr:row>
      <xdr:rowOff>12700</xdr:rowOff>
    </xdr:to>
    <xdr:pic>
      <xdr:nvPicPr>
        <xdr:cNvPr id="1208" name="Picture 2">
          <a:extLst>
            <a:ext uri="{FF2B5EF4-FFF2-40B4-BE49-F238E27FC236}">
              <a16:creationId xmlns:a16="http://schemas.microsoft.com/office/drawing/2014/main" id="{18F5E8EA-75FD-A0BE-46E8-4F66C2AA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50800"/>
          <a:ext cx="264160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14</xdr:col>
      <xdr:colOff>609600</xdr:colOff>
      <xdr:row>6</xdr:row>
      <xdr:rowOff>152400</xdr:rowOff>
    </xdr:to>
    <xdr:pic>
      <xdr:nvPicPr>
        <xdr:cNvPr id="3229" name="Picture 2">
          <a:extLst>
            <a:ext uri="{FF2B5EF4-FFF2-40B4-BE49-F238E27FC236}">
              <a16:creationId xmlns:a16="http://schemas.microsoft.com/office/drawing/2014/main" id="{F77F71F8-DDD4-E84D-B32E-F5A199A1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330200"/>
          <a:ext cx="264160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U24"/>
  <sheetViews>
    <sheetView topLeftCell="A4" zoomScale="125" zoomScaleNormal="150" workbookViewId="0">
      <selection activeCell="F33" sqref="F33:F34"/>
    </sheetView>
  </sheetViews>
  <sheetFormatPr baseColWidth="10" defaultColWidth="8.83203125" defaultRowHeight="13"/>
  <cols>
    <col min="1" max="1" width="9.5" customWidth="1"/>
    <col min="2" max="2" width="34" bestFit="1" customWidth="1"/>
    <col min="6" max="6" width="9.5" customWidth="1"/>
    <col min="19" max="19" width="9.83203125" customWidth="1"/>
  </cols>
  <sheetData>
    <row r="4" spans="2:21">
      <c r="C4" t="s">
        <v>51</v>
      </c>
    </row>
    <row r="8" spans="2:21">
      <c r="B8" t="s">
        <v>57</v>
      </c>
      <c r="K8" t="s">
        <v>47</v>
      </c>
    </row>
    <row r="9" spans="2:21">
      <c r="F9" t="s">
        <v>60</v>
      </c>
    </row>
    <row r="11" spans="2:21">
      <c r="B11" s="49" t="s">
        <v>4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</row>
    <row r="12" spans="2:21">
      <c r="B12" s="48" t="s">
        <v>3</v>
      </c>
      <c r="C12" s="68">
        <v>2006</v>
      </c>
      <c r="D12" s="68">
        <v>2007</v>
      </c>
      <c r="E12" s="68">
        <v>2008</v>
      </c>
      <c r="F12" s="68">
        <v>2009</v>
      </c>
      <c r="G12" s="68">
        <v>2010</v>
      </c>
      <c r="H12" s="68">
        <v>2011</v>
      </c>
      <c r="I12" s="68">
        <v>2012</v>
      </c>
      <c r="J12" s="68">
        <v>2013</v>
      </c>
      <c r="K12" s="68">
        <v>2014</v>
      </c>
      <c r="L12" s="68">
        <v>2015</v>
      </c>
      <c r="M12" s="68">
        <v>2016</v>
      </c>
      <c r="N12" s="68">
        <v>2017</v>
      </c>
      <c r="O12" s="68">
        <v>2018</v>
      </c>
      <c r="P12" s="68">
        <v>2019</v>
      </c>
      <c r="Q12" s="68">
        <v>2020</v>
      </c>
      <c r="R12" s="68">
        <v>2021</v>
      </c>
      <c r="S12" s="68">
        <v>2022</v>
      </c>
      <c r="T12" s="68">
        <v>2023</v>
      </c>
      <c r="U12" s="68">
        <v>2024</v>
      </c>
    </row>
    <row r="13" spans="2:21">
      <c r="B13" s="1"/>
      <c r="C13" s="8"/>
      <c r="D13" s="8"/>
      <c r="E13" s="2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2:21">
      <c r="B14" s="1" t="s">
        <v>0</v>
      </c>
      <c r="C14" s="51">
        <v>1335</v>
      </c>
      <c r="D14" s="9">
        <v>627</v>
      </c>
      <c r="E14" s="3">
        <v>1242</v>
      </c>
      <c r="F14" s="9">
        <v>1309</v>
      </c>
      <c r="G14" s="3">
        <v>993</v>
      </c>
      <c r="H14" s="3">
        <v>1045</v>
      </c>
      <c r="I14" s="3">
        <v>1176</v>
      </c>
      <c r="J14" s="3">
        <v>1004</v>
      </c>
      <c r="K14" s="3">
        <v>947</v>
      </c>
      <c r="L14" s="3">
        <v>1033</v>
      </c>
      <c r="M14" s="3">
        <v>1117</v>
      </c>
      <c r="N14" s="3">
        <v>1049</v>
      </c>
      <c r="O14" s="3">
        <v>1039</v>
      </c>
      <c r="P14" s="3">
        <v>1094</v>
      </c>
      <c r="Q14" s="3">
        <v>1022</v>
      </c>
      <c r="R14" s="3">
        <v>996</v>
      </c>
      <c r="S14" s="3">
        <v>853</v>
      </c>
      <c r="T14" s="3">
        <v>613</v>
      </c>
      <c r="U14" s="3">
        <v>694</v>
      </c>
    </row>
    <row r="15" spans="2:21">
      <c r="B15" s="1" t="s">
        <v>26</v>
      </c>
      <c r="C15" s="9">
        <v>3</v>
      </c>
      <c r="D15" s="9">
        <v>116</v>
      </c>
      <c r="E15" s="2">
        <v>772</v>
      </c>
      <c r="F15" s="9">
        <v>668</v>
      </c>
      <c r="G15" s="2">
        <v>364</v>
      </c>
      <c r="H15" s="2">
        <v>677</v>
      </c>
      <c r="I15" s="2">
        <v>702</v>
      </c>
      <c r="J15" s="2">
        <v>307</v>
      </c>
      <c r="K15" s="2">
        <v>97</v>
      </c>
      <c r="L15" s="2">
        <v>84</v>
      </c>
      <c r="M15" s="2">
        <v>56</v>
      </c>
      <c r="N15" s="2">
        <v>11</v>
      </c>
      <c r="O15" s="2">
        <v>13</v>
      </c>
      <c r="P15" s="2">
        <v>13</v>
      </c>
      <c r="Q15" s="2">
        <v>10</v>
      </c>
      <c r="R15" s="2">
        <v>8</v>
      </c>
      <c r="S15" s="2">
        <v>4</v>
      </c>
      <c r="T15" s="2">
        <v>3</v>
      </c>
      <c r="U15" s="2">
        <v>4</v>
      </c>
    </row>
    <row r="16" spans="2:21">
      <c r="B16" s="1" t="s">
        <v>25</v>
      </c>
      <c r="C16" s="10">
        <f t="shared" ref="C16:H16" si="0">C15/C14</f>
        <v>2.2471910112359553E-3</v>
      </c>
      <c r="D16" s="10">
        <f t="shared" si="0"/>
        <v>0.1850079744816587</v>
      </c>
      <c r="E16" s="7">
        <f t="shared" si="0"/>
        <v>0.62157809983896939</v>
      </c>
      <c r="F16" s="10">
        <f t="shared" si="0"/>
        <v>0.51031321619556913</v>
      </c>
      <c r="G16" s="7">
        <f t="shared" si="0"/>
        <v>0.36656596173212486</v>
      </c>
      <c r="H16" s="7">
        <f t="shared" si="0"/>
        <v>0.64784688995215312</v>
      </c>
      <c r="I16" s="7">
        <f>I15/I14</f>
        <v>0.59693877551020413</v>
      </c>
      <c r="J16" s="7">
        <f>J15/J14</f>
        <v>0.30577689243027889</v>
      </c>
      <c r="K16" s="7">
        <f>K15/K14</f>
        <v>0.10242872228088701</v>
      </c>
      <c r="L16" s="7">
        <f>L15/L14</f>
        <v>8.1316553727008717E-2</v>
      </c>
      <c r="M16" s="7">
        <v>5.0099999999999999E-2</v>
      </c>
      <c r="N16" s="7">
        <v>1.0500000000000001E-2</v>
      </c>
      <c r="O16" s="7">
        <v>1.2500000000000001E-2</v>
      </c>
      <c r="P16" s="7" t="s">
        <v>50</v>
      </c>
      <c r="Q16" s="7">
        <f>Q15/Q14</f>
        <v>9.7847358121330719E-3</v>
      </c>
      <c r="R16" s="7">
        <f>R15/R14</f>
        <v>8.0321285140562242E-3</v>
      </c>
      <c r="S16" s="7">
        <f>S15/S14</f>
        <v>4.6893317702227429E-3</v>
      </c>
      <c r="T16" s="7">
        <f>T15/T14</f>
        <v>4.8939641109298528E-3</v>
      </c>
      <c r="U16" s="7">
        <f>U15/U14</f>
        <v>5.763688760806916E-3</v>
      </c>
    </row>
    <row r="17" spans="2:21">
      <c r="B17" s="1" t="s">
        <v>1</v>
      </c>
      <c r="C17" s="14">
        <v>455000</v>
      </c>
      <c r="D17" s="14">
        <v>395000</v>
      </c>
      <c r="E17" s="15">
        <v>270000</v>
      </c>
      <c r="F17" s="14">
        <v>240000</v>
      </c>
      <c r="G17" s="15">
        <v>247000</v>
      </c>
      <c r="H17" s="15">
        <v>220000</v>
      </c>
      <c r="I17" s="15">
        <v>227000</v>
      </c>
      <c r="J17" s="15">
        <v>278900</v>
      </c>
      <c r="K17" s="15">
        <v>320000</v>
      </c>
      <c r="L17" s="15">
        <v>335000</v>
      </c>
      <c r="M17" s="15">
        <v>364000</v>
      </c>
      <c r="N17" s="15">
        <v>375000</v>
      </c>
      <c r="O17" s="15">
        <v>407613</v>
      </c>
      <c r="P17" s="15">
        <v>407750</v>
      </c>
      <c r="Q17" s="15">
        <v>455000</v>
      </c>
      <c r="R17" s="15">
        <v>528500</v>
      </c>
      <c r="S17" s="15">
        <v>579000</v>
      </c>
      <c r="T17" s="15">
        <v>617500</v>
      </c>
      <c r="U17" s="15">
        <v>659950</v>
      </c>
    </row>
    <row r="18" spans="2:21">
      <c r="B18" s="1" t="s">
        <v>23</v>
      </c>
      <c r="C18" s="11">
        <v>278</v>
      </c>
      <c r="D18" s="11">
        <v>246</v>
      </c>
      <c r="E18" s="4">
        <v>179</v>
      </c>
      <c r="F18" s="11">
        <v>157</v>
      </c>
      <c r="G18" s="4">
        <v>154</v>
      </c>
      <c r="H18" s="4">
        <v>139</v>
      </c>
      <c r="I18" s="4">
        <f>I17/1617</f>
        <v>140.3834260977118</v>
      </c>
      <c r="J18" s="4">
        <f>J17/1656</f>
        <v>168.41787439613526</v>
      </c>
      <c r="K18" s="4">
        <f>K17/1641</f>
        <v>195.00304692260818</v>
      </c>
      <c r="L18" s="4">
        <f>L17/1641</f>
        <v>204.14381474710541</v>
      </c>
      <c r="M18" s="4">
        <f>M17/1641</f>
        <v>221.8159658744668</v>
      </c>
      <c r="N18" s="4">
        <v>231</v>
      </c>
      <c r="O18" s="4">
        <v>245</v>
      </c>
      <c r="P18" s="15">
        <v>248</v>
      </c>
      <c r="Q18" s="15">
        <v>270</v>
      </c>
      <c r="R18" s="15">
        <v>311</v>
      </c>
      <c r="S18" s="15">
        <v>351</v>
      </c>
      <c r="T18" s="15">
        <v>369</v>
      </c>
      <c r="U18" s="15">
        <v>386</v>
      </c>
    </row>
    <row r="19" spans="2:21">
      <c r="B19" s="5"/>
      <c r="C19" s="12"/>
      <c r="D19" s="12"/>
      <c r="E19" s="6"/>
      <c r="F19" s="12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2:21">
      <c r="B20" t="s">
        <v>2</v>
      </c>
    </row>
    <row r="21" spans="2:21">
      <c r="B21" t="s">
        <v>48</v>
      </c>
    </row>
    <row r="22" spans="2:21">
      <c r="B22" s="13" t="s">
        <v>43</v>
      </c>
    </row>
    <row r="24" spans="2:21">
      <c r="B24" t="s">
        <v>40</v>
      </c>
    </row>
  </sheetData>
  <phoneticPr fontId="0" type="noConversion"/>
  <pageMargins left="0.75" right="0.75" top="1" bottom="1" header="0.5" footer="0.5"/>
  <pageSetup scale="68" orientation="landscape" copies="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V32"/>
  <sheetViews>
    <sheetView topLeftCell="A26" zoomScale="113" zoomScaleNormal="150" workbookViewId="0">
      <selection activeCell="Z6" sqref="Z6"/>
    </sheetView>
  </sheetViews>
  <sheetFormatPr baseColWidth="10" defaultColWidth="8.83203125" defaultRowHeight="13"/>
  <cols>
    <col min="1" max="1" width="17.6640625" customWidth="1"/>
    <col min="15" max="16" width="9.1640625" bestFit="1" customWidth="1"/>
    <col min="20" max="20" width="9.5" bestFit="1" customWidth="1"/>
  </cols>
  <sheetData>
    <row r="4" spans="1:22">
      <c r="A4" s="47" t="s">
        <v>58</v>
      </c>
    </row>
    <row r="5" spans="1:22">
      <c r="A5" t="s">
        <v>57</v>
      </c>
    </row>
    <row r="6" spans="1:22">
      <c r="A6" t="s">
        <v>44</v>
      </c>
      <c r="K6" t="s">
        <v>45</v>
      </c>
    </row>
    <row r="7" spans="1:22">
      <c r="A7" t="s">
        <v>46</v>
      </c>
    </row>
    <row r="8" spans="1:22" ht="14" thickBot="1"/>
    <row r="9" spans="1:22" ht="15.75" customHeight="1">
      <c r="A9" s="78" t="s">
        <v>57</v>
      </c>
      <c r="B9" s="79"/>
      <c r="C9" s="79"/>
      <c r="D9" s="79"/>
      <c r="E9" s="79"/>
      <c r="F9" s="79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3"/>
    </row>
    <row r="10" spans="1:22" ht="16.5" customHeight="1" thickBot="1">
      <c r="A10" s="80" t="s">
        <v>6</v>
      </c>
      <c r="B10" s="81"/>
      <c r="C10" s="81"/>
      <c r="D10" s="81"/>
      <c r="E10" s="81"/>
      <c r="F10" s="81"/>
      <c r="G10" s="54"/>
      <c r="H10" s="54"/>
      <c r="I10" s="54"/>
      <c r="J10" s="54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6"/>
    </row>
    <row r="11" spans="1:22" ht="17" thickBot="1">
      <c r="A11" s="76" t="s">
        <v>10</v>
      </c>
      <c r="B11" s="16">
        <v>2004</v>
      </c>
      <c r="C11" s="16">
        <v>2005</v>
      </c>
      <c r="D11" s="16">
        <v>2006</v>
      </c>
      <c r="E11" s="16">
        <v>2007</v>
      </c>
      <c r="F11" s="20">
        <v>2008</v>
      </c>
      <c r="G11" s="21">
        <v>2009</v>
      </c>
      <c r="H11" s="21">
        <v>2010</v>
      </c>
      <c r="I11" s="21">
        <v>2011</v>
      </c>
      <c r="J11" s="21">
        <v>2012</v>
      </c>
      <c r="K11" s="21">
        <v>2013</v>
      </c>
      <c r="L11" s="21">
        <v>2014</v>
      </c>
      <c r="M11" s="21">
        <v>2015</v>
      </c>
      <c r="N11" s="21">
        <v>2016</v>
      </c>
      <c r="O11" s="21">
        <v>2017</v>
      </c>
      <c r="P11" s="21">
        <v>2018</v>
      </c>
      <c r="Q11" s="21">
        <v>2019</v>
      </c>
      <c r="R11" s="21">
        <v>2020</v>
      </c>
      <c r="S11" s="21">
        <v>2021</v>
      </c>
      <c r="T11" s="21">
        <v>2022</v>
      </c>
      <c r="U11" s="21">
        <v>2023</v>
      </c>
      <c r="V11" s="21">
        <v>2024</v>
      </c>
    </row>
    <row r="12" spans="1:22" ht="18" thickBot="1">
      <c r="A12" s="77"/>
      <c r="B12" s="17">
        <v>2.3E-2</v>
      </c>
      <c r="C12" s="18" t="s">
        <v>11</v>
      </c>
      <c r="D12" s="17">
        <v>0.02</v>
      </c>
      <c r="E12" s="17">
        <v>2.7E-2</v>
      </c>
      <c r="F12" s="17">
        <v>9.8000000000000004E-2</v>
      </c>
      <c r="G12" s="22">
        <v>0.125</v>
      </c>
      <c r="H12" s="22">
        <v>0.1062</v>
      </c>
      <c r="I12" s="22">
        <v>9.98E-2</v>
      </c>
      <c r="J12" s="22">
        <v>6.83E-2</v>
      </c>
      <c r="K12" s="22">
        <v>3.78E-2</v>
      </c>
      <c r="L12" s="22">
        <v>3.4000000000000002E-2</v>
      </c>
      <c r="M12" s="22">
        <v>3.56E-2</v>
      </c>
      <c r="N12" s="22">
        <v>2.6100000000000002E-2</v>
      </c>
      <c r="O12" s="22">
        <v>5.3199999999999997E-2</v>
      </c>
      <c r="P12" s="22">
        <v>0.10009999999999999</v>
      </c>
      <c r="Q12" s="22">
        <v>6.25E-2</v>
      </c>
      <c r="R12" s="22">
        <v>4.7800000000000002E-2</v>
      </c>
      <c r="S12" s="50">
        <v>3.6999999999999998E-2</v>
      </c>
      <c r="T12" s="50">
        <v>1.9900000000000001E-2</v>
      </c>
      <c r="U12" s="50">
        <v>5.1499999999999997E-2</v>
      </c>
      <c r="V12" s="50">
        <v>3.4200000000000001E-2</v>
      </c>
    </row>
    <row r="13" spans="1:22" ht="16.5" customHeight="1"/>
    <row r="14" spans="1:22">
      <c r="A14" s="69" t="s">
        <v>49</v>
      </c>
      <c r="B14" s="69"/>
      <c r="C14" s="69"/>
      <c r="D14" s="69"/>
    </row>
    <row r="15" spans="1:22">
      <c r="A15" s="19"/>
      <c r="B15" s="19"/>
      <c r="C15" s="19"/>
      <c r="D15" s="19"/>
    </row>
    <row r="16" spans="1:22" ht="14" thickBot="1"/>
    <row r="17" spans="1:22" ht="16">
      <c r="A17" s="82" t="s">
        <v>8</v>
      </c>
      <c r="B17" s="83"/>
      <c r="C17" s="83"/>
      <c r="D17" s="83"/>
      <c r="E17" s="83"/>
      <c r="F17" s="83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</row>
    <row r="18" spans="1:22" ht="15.75" customHeight="1" thickBot="1">
      <c r="A18" s="84" t="s">
        <v>6</v>
      </c>
      <c r="B18" s="85"/>
      <c r="C18" s="85"/>
      <c r="D18" s="85"/>
      <c r="E18" s="85"/>
      <c r="F18" s="85"/>
      <c r="G18" s="59"/>
      <c r="H18" s="60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61"/>
    </row>
    <row r="19" spans="1:22" ht="17" thickBot="1">
      <c r="A19" s="76" t="s">
        <v>9</v>
      </c>
      <c r="B19" s="16">
        <v>2004</v>
      </c>
      <c r="C19" s="16">
        <v>2005</v>
      </c>
      <c r="D19" s="16">
        <v>2006</v>
      </c>
      <c r="E19" s="16">
        <v>2007</v>
      </c>
      <c r="F19" s="16">
        <v>2008</v>
      </c>
      <c r="G19" s="21">
        <v>2009</v>
      </c>
      <c r="H19" s="21">
        <v>2010</v>
      </c>
      <c r="I19" s="21">
        <v>2011</v>
      </c>
      <c r="J19" s="21">
        <v>2012</v>
      </c>
      <c r="K19" s="21">
        <v>2013</v>
      </c>
      <c r="L19" s="21">
        <v>2014</v>
      </c>
      <c r="M19" s="21">
        <v>2015</v>
      </c>
      <c r="N19" s="21">
        <v>2016</v>
      </c>
      <c r="O19" s="21">
        <v>2017</v>
      </c>
      <c r="P19" s="21">
        <v>2018</v>
      </c>
      <c r="Q19" s="21">
        <v>2019</v>
      </c>
      <c r="R19" s="21">
        <v>2020</v>
      </c>
      <c r="S19" s="21">
        <v>2021</v>
      </c>
      <c r="T19" s="21">
        <v>2022</v>
      </c>
      <c r="U19" s="21">
        <v>2023</v>
      </c>
      <c r="V19" s="21">
        <v>2024</v>
      </c>
    </row>
    <row r="20" spans="1:22" ht="17" thickBot="1">
      <c r="A20" s="77"/>
      <c r="B20" s="17">
        <v>2.7E-2</v>
      </c>
      <c r="C20" s="17">
        <v>2.5000000000000001E-2</v>
      </c>
      <c r="D20" s="17">
        <v>2.1000000000000001E-2</v>
      </c>
      <c r="E20" s="17">
        <v>6.2E-2</v>
      </c>
      <c r="F20" s="17">
        <v>0.124</v>
      </c>
      <c r="G20" s="22">
        <v>0.122</v>
      </c>
      <c r="H20" s="22">
        <v>0.16700000000000001</v>
      </c>
      <c r="I20" s="22">
        <v>0.22370000000000001</v>
      </c>
      <c r="J20" s="22">
        <v>0.17030000000000001</v>
      </c>
      <c r="K20" s="22">
        <v>0.1661</v>
      </c>
      <c r="L20" s="22">
        <v>0.109</v>
      </c>
      <c r="M20" s="22">
        <v>0.1061</v>
      </c>
      <c r="N20" s="22">
        <v>0.1094</v>
      </c>
      <c r="O20" s="22">
        <v>0.12529999999999999</v>
      </c>
      <c r="P20" s="22">
        <v>0.12529999999999999</v>
      </c>
      <c r="Q20" s="22">
        <v>0.15</v>
      </c>
      <c r="R20" s="22">
        <v>0.1232</v>
      </c>
      <c r="S20" s="50">
        <v>7.6200000000000004E-2</v>
      </c>
      <c r="T20" s="50">
        <v>0.1137</v>
      </c>
      <c r="U20" s="50">
        <v>6.9699999999999998E-2</v>
      </c>
      <c r="V20" s="50">
        <v>7.0599999999999996E-2</v>
      </c>
    </row>
    <row r="22" spans="1:22" ht="13" customHeight="1">
      <c r="A22" s="69" t="s">
        <v>49</v>
      </c>
      <c r="B22" s="69"/>
      <c r="C22" s="69"/>
      <c r="D22" s="69"/>
    </row>
    <row r="23" spans="1:22">
      <c r="A23" s="19"/>
      <c r="B23" s="19"/>
      <c r="C23" s="19"/>
      <c r="D23" s="19"/>
    </row>
    <row r="24" spans="1:22" ht="14" thickBot="1"/>
    <row r="25" spans="1:22" ht="16">
      <c r="A25" s="70" t="s">
        <v>5</v>
      </c>
      <c r="B25" s="71"/>
      <c r="C25" s="71"/>
      <c r="D25" s="71"/>
      <c r="E25" s="71"/>
      <c r="F25" s="71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3"/>
    </row>
    <row r="26" spans="1:22" ht="15.75" customHeight="1" thickBot="1">
      <c r="A26" s="72" t="s">
        <v>6</v>
      </c>
      <c r="B26" s="73"/>
      <c r="C26" s="73"/>
      <c r="D26" s="73"/>
      <c r="E26" s="73"/>
      <c r="F26" s="73"/>
      <c r="G26" s="64"/>
      <c r="H26" s="64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6"/>
    </row>
    <row r="27" spans="1:22" ht="17" thickBot="1">
      <c r="A27" s="74" t="s">
        <v>7</v>
      </c>
      <c r="B27" s="16">
        <v>2004</v>
      </c>
      <c r="C27" s="16">
        <v>2005</v>
      </c>
      <c r="D27" s="16">
        <v>2006</v>
      </c>
      <c r="E27" s="16">
        <v>2007</v>
      </c>
      <c r="F27" s="16">
        <v>2008</v>
      </c>
      <c r="G27" s="21">
        <v>2009</v>
      </c>
      <c r="H27" s="21">
        <v>2010</v>
      </c>
      <c r="I27" s="21">
        <v>2011</v>
      </c>
      <c r="J27" s="21">
        <v>2012</v>
      </c>
      <c r="K27" s="21">
        <v>2013</v>
      </c>
      <c r="L27" s="21">
        <v>2014</v>
      </c>
      <c r="M27" s="21">
        <v>2015</v>
      </c>
      <c r="N27" s="21">
        <v>2016</v>
      </c>
      <c r="O27" s="21">
        <v>2017</v>
      </c>
      <c r="P27" s="21">
        <v>2018</v>
      </c>
      <c r="Q27" s="43">
        <v>2019</v>
      </c>
      <c r="R27" s="43">
        <v>2020</v>
      </c>
      <c r="S27" s="43">
        <v>2021</v>
      </c>
      <c r="T27" s="43">
        <v>2022</v>
      </c>
      <c r="U27" s="43">
        <v>2023</v>
      </c>
      <c r="V27" s="43">
        <v>2024</v>
      </c>
    </row>
    <row r="28" spans="1:22" ht="21.75" customHeight="1" thickBot="1">
      <c r="A28" s="75"/>
      <c r="B28" s="17">
        <v>7.4999999999999997E-2</v>
      </c>
      <c r="C28" s="17">
        <v>5.6000000000000001E-2</v>
      </c>
      <c r="D28" s="17">
        <v>3.5999999999999997E-2</v>
      </c>
      <c r="E28" s="17">
        <v>5.7000000000000002E-2</v>
      </c>
      <c r="F28" s="17">
        <v>8.7999999999999995E-2</v>
      </c>
      <c r="G28" s="22">
        <v>9.6000000000000002E-2</v>
      </c>
      <c r="H28" s="22">
        <v>9.0800000000000006E-2</v>
      </c>
      <c r="I28" s="22">
        <v>8.4699999999999998E-2</v>
      </c>
      <c r="J28" s="22">
        <v>0.04</v>
      </c>
      <c r="K28" s="22">
        <v>4.6699999999999998E-2</v>
      </c>
      <c r="L28" s="22">
        <v>4.4999999999999998E-2</v>
      </c>
      <c r="M28" s="22">
        <v>1.823E-2</v>
      </c>
      <c r="N28" s="22">
        <v>1.47E-2</v>
      </c>
      <c r="O28" s="22">
        <v>1.9099999999999999E-2</v>
      </c>
      <c r="P28" s="22">
        <v>3.32E-2</v>
      </c>
      <c r="Q28" s="44">
        <v>4.2299999999999997E-2</v>
      </c>
      <c r="R28" s="44">
        <v>4.0099999999999997E-2</v>
      </c>
      <c r="S28" s="44">
        <v>2.3800000000000002E-2</v>
      </c>
      <c r="T28" s="44">
        <v>2.0400000000000001E-2</v>
      </c>
      <c r="U28" s="44">
        <v>2.1499999999999998E-2</v>
      </c>
      <c r="V28" s="44">
        <v>3.9100000000000003E-2</v>
      </c>
    </row>
    <row r="30" spans="1:22" ht="13" customHeight="1">
      <c r="A30" s="69" t="s">
        <v>49</v>
      </c>
      <c r="B30" s="69"/>
      <c r="C30" s="69"/>
      <c r="D30" s="69"/>
    </row>
    <row r="32" spans="1:22">
      <c r="A32" t="s">
        <v>61</v>
      </c>
    </row>
  </sheetData>
  <mergeCells count="12">
    <mergeCell ref="A9:F9"/>
    <mergeCell ref="A10:F10"/>
    <mergeCell ref="A11:A12"/>
    <mergeCell ref="A17:F17"/>
    <mergeCell ref="A18:F18"/>
    <mergeCell ref="A30:D30"/>
    <mergeCell ref="A25:F25"/>
    <mergeCell ref="A26:F26"/>
    <mergeCell ref="A27:A28"/>
    <mergeCell ref="A14:D14"/>
    <mergeCell ref="A22:D22"/>
    <mergeCell ref="A19:A20"/>
  </mergeCells>
  <phoneticPr fontId="0" type="noConversion"/>
  <pageMargins left="0.75" right="0.75" top="1" bottom="1" header="0.5" footer="0.5"/>
  <pageSetup scale="58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8:X20"/>
  <sheetViews>
    <sheetView tabSelected="1" topLeftCell="A2" zoomScale="125" zoomScaleNormal="125" workbookViewId="0">
      <selection activeCell="C6" sqref="C6"/>
    </sheetView>
  </sheetViews>
  <sheetFormatPr baseColWidth="10" defaultColWidth="8.83203125" defaultRowHeight="13"/>
  <cols>
    <col min="1" max="1" width="20.5" customWidth="1"/>
    <col min="10" max="10" width="8.33203125" customWidth="1"/>
    <col min="12" max="12" width="9" customWidth="1"/>
  </cols>
  <sheetData>
    <row r="8" spans="1:24">
      <c r="M8" t="s">
        <v>47</v>
      </c>
    </row>
    <row r="9" spans="1:24">
      <c r="A9" t="s">
        <v>57</v>
      </c>
    </row>
    <row r="10" spans="1:24" ht="14" thickBot="1">
      <c r="A10" t="s">
        <v>59</v>
      </c>
    </row>
    <row r="11" spans="1:24" ht="18">
      <c r="A11" s="87" t="s">
        <v>12</v>
      </c>
      <c r="B11" s="88"/>
      <c r="C11" s="88"/>
      <c r="D11" s="88"/>
      <c r="E11" s="88"/>
      <c r="F11" s="88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6"/>
    </row>
    <row r="12" spans="1:24" ht="19" thickBot="1">
      <c r="A12" s="89" t="s">
        <v>6</v>
      </c>
      <c r="B12" s="90"/>
      <c r="C12" s="90"/>
      <c r="D12" s="90"/>
      <c r="E12" s="90"/>
      <c r="F12" s="90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6"/>
    </row>
    <row r="13" spans="1:24" ht="14" thickBot="1">
      <c r="A13" s="27"/>
      <c r="B13" s="28"/>
      <c r="C13" s="28"/>
      <c r="D13" s="28"/>
      <c r="E13" s="28"/>
      <c r="F13" s="28"/>
      <c r="G13" s="29"/>
      <c r="H13" s="30"/>
      <c r="I13" s="29"/>
      <c r="J13" s="30"/>
      <c r="K13" s="30"/>
      <c r="L13" s="30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23" thickBot="1">
      <c r="A14" s="31" t="s">
        <v>13</v>
      </c>
      <c r="B14" s="23">
        <v>2002</v>
      </c>
      <c r="C14" s="24">
        <v>2003</v>
      </c>
      <c r="D14" s="24">
        <v>2004</v>
      </c>
      <c r="E14" s="23">
        <v>2005</v>
      </c>
      <c r="F14" s="39">
        <v>2006</v>
      </c>
      <c r="G14" s="39">
        <v>2007</v>
      </c>
      <c r="H14" s="39">
        <v>2008</v>
      </c>
      <c r="I14" s="39">
        <v>2009</v>
      </c>
      <c r="J14" s="39">
        <v>2010</v>
      </c>
      <c r="K14" s="39">
        <v>2011</v>
      </c>
      <c r="L14" s="42">
        <v>2012</v>
      </c>
      <c r="M14" s="42">
        <v>2013</v>
      </c>
      <c r="N14" s="42">
        <v>2014</v>
      </c>
      <c r="O14" s="42">
        <v>2015</v>
      </c>
      <c r="P14" s="42">
        <v>2016</v>
      </c>
      <c r="Q14" s="42">
        <v>2016</v>
      </c>
      <c r="R14" s="42">
        <v>2018</v>
      </c>
      <c r="S14" s="42">
        <v>2019</v>
      </c>
      <c r="T14" s="42">
        <v>2020</v>
      </c>
      <c r="U14" s="42">
        <v>2021</v>
      </c>
      <c r="V14" s="42">
        <v>2022</v>
      </c>
      <c r="W14" s="42">
        <v>2023</v>
      </c>
      <c r="X14" s="42">
        <v>2024</v>
      </c>
    </row>
    <row r="15" spans="1:24" ht="16.75" customHeight="1">
      <c r="A15" s="33" t="s">
        <v>14</v>
      </c>
      <c r="B15" s="40" t="s">
        <v>15</v>
      </c>
      <c r="C15" s="40" t="s">
        <v>16</v>
      </c>
      <c r="D15" s="40" t="s">
        <v>17</v>
      </c>
      <c r="E15" s="40" t="s">
        <v>18</v>
      </c>
      <c r="F15" s="40" t="s">
        <v>19</v>
      </c>
      <c r="G15" s="40" t="s">
        <v>19</v>
      </c>
      <c r="H15" s="40" t="s">
        <v>24</v>
      </c>
      <c r="I15" s="40" t="s">
        <v>24</v>
      </c>
      <c r="J15" s="40" t="s">
        <v>16</v>
      </c>
      <c r="K15" s="40" t="s">
        <v>16</v>
      </c>
      <c r="L15" s="40" t="s">
        <v>17</v>
      </c>
      <c r="M15" s="40" t="s">
        <v>37</v>
      </c>
      <c r="N15" s="40" t="s">
        <v>41</v>
      </c>
      <c r="O15" s="40" t="s">
        <v>41</v>
      </c>
      <c r="P15" s="40" t="s">
        <v>41</v>
      </c>
      <c r="Q15" s="40" t="s">
        <v>41</v>
      </c>
      <c r="R15" s="40" t="s">
        <v>41</v>
      </c>
      <c r="S15" s="40" t="s">
        <v>41</v>
      </c>
      <c r="T15" s="40" t="s">
        <v>41</v>
      </c>
      <c r="U15" s="40" t="s">
        <v>52</v>
      </c>
      <c r="V15" s="40" t="s">
        <v>52</v>
      </c>
      <c r="W15" s="40" t="s">
        <v>55</v>
      </c>
      <c r="X15" s="40" t="s">
        <v>55</v>
      </c>
    </row>
    <row r="16" spans="1:24" ht="17" thickBot="1">
      <c r="A16" s="34"/>
      <c r="B16" s="35">
        <v>9.5</v>
      </c>
      <c r="C16" s="35">
        <v>8</v>
      </c>
      <c r="D16" s="35">
        <v>7.5</v>
      </c>
      <c r="E16" s="35">
        <v>6.5</v>
      </c>
      <c r="F16" s="35">
        <v>7.5</v>
      </c>
      <c r="G16" s="35">
        <v>7.5</v>
      </c>
      <c r="H16" s="35">
        <v>8.5</v>
      </c>
      <c r="I16" s="35">
        <v>10</v>
      </c>
      <c r="J16" s="35">
        <v>9.5</v>
      </c>
      <c r="K16" s="35">
        <v>9.5</v>
      </c>
      <c r="L16" s="41">
        <v>8</v>
      </c>
      <c r="M16" s="41">
        <v>7</v>
      </c>
      <c r="N16" s="41">
        <v>7</v>
      </c>
      <c r="O16" s="41">
        <v>7</v>
      </c>
      <c r="P16" s="41">
        <v>7</v>
      </c>
      <c r="Q16" s="41">
        <v>7</v>
      </c>
      <c r="R16" s="41">
        <v>7</v>
      </c>
      <c r="S16" s="41">
        <v>7</v>
      </c>
      <c r="T16" s="41">
        <v>6.5</v>
      </c>
      <c r="U16" s="41">
        <v>6.5</v>
      </c>
      <c r="V16" s="41">
        <v>7</v>
      </c>
      <c r="W16" s="41">
        <v>7</v>
      </c>
      <c r="X16" s="41">
        <v>7</v>
      </c>
    </row>
    <row r="17" spans="1:24" ht="14.25" customHeight="1">
      <c r="A17" s="33" t="s">
        <v>20</v>
      </c>
      <c r="B17" s="37" t="s">
        <v>31</v>
      </c>
      <c r="C17" s="37" t="s">
        <v>32</v>
      </c>
      <c r="D17" s="37" t="s">
        <v>33</v>
      </c>
      <c r="E17" s="37" t="s">
        <v>34</v>
      </c>
      <c r="F17" s="37" t="s">
        <v>35</v>
      </c>
      <c r="G17" s="37" t="s">
        <v>35</v>
      </c>
      <c r="H17" s="37" t="s">
        <v>36</v>
      </c>
      <c r="I17" s="37" t="s">
        <v>36</v>
      </c>
      <c r="J17" s="37" t="s">
        <v>32</v>
      </c>
      <c r="K17" s="37" t="s">
        <v>32</v>
      </c>
      <c r="L17" s="37" t="s">
        <v>33</v>
      </c>
      <c r="M17" s="37" t="s">
        <v>38</v>
      </c>
      <c r="N17" s="37" t="s">
        <v>42</v>
      </c>
      <c r="O17" s="37" t="s">
        <v>42</v>
      </c>
      <c r="P17" s="37" t="s">
        <v>42</v>
      </c>
      <c r="Q17" s="37" t="s">
        <v>42</v>
      </c>
      <c r="R17" s="37" t="s">
        <v>42</v>
      </c>
      <c r="S17" s="37" t="s">
        <v>42</v>
      </c>
      <c r="T17" s="37" t="s">
        <v>42</v>
      </c>
      <c r="U17" s="37" t="s">
        <v>53</v>
      </c>
      <c r="V17" s="37" t="s">
        <v>53</v>
      </c>
      <c r="W17" s="37" t="s">
        <v>56</v>
      </c>
      <c r="X17" s="37" t="s">
        <v>56</v>
      </c>
    </row>
    <row r="18" spans="1:24" ht="18" thickBot="1">
      <c r="A18" s="35" t="s">
        <v>22</v>
      </c>
      <c r="B18" s="38" t="s">
        <v>27</v>
      </c>
      <c r="C18" s="38" t="s">
        <v>21</v>
      </c>
      <c r="D18" s="38" t="s">
        <v>30</v>
      </c>
      <c r="E18" s="38" t="s">
        <v>54</v>
      </c>
      <c r="F18" s="38" t="s">
        <v>30</v>
      </c>
      <c r="G18" s="38" t="s">
        <v>30</v>
      </c>
      <c r="H18" s="38" t="s">
        <v>29</v>
      </c>
      <c r="I18" s="38" t="s">
        <v>28</v>
      </c>
      <c r="J18" s="38" t="s">
        <v>27</v>
      </c>
      <c r="K18" s="38" t="s">
        <v>27</v>
      </c>
      <c r="L18" s="38" t="s">
        <v>21</v>
      </c>
      <c r="M18" s="38" t="s">
        <v>39</v>
      </c>
      <c r="N18" s="38" t="s">
        <v>39</v>
      </c>
      <c r="O18" s="38" t="s">
        <v>39</v>
      </c>
      <c r="P18" s="38" t="s">
        <v>39</v>
      </c>
      <c r="Q18" s="38" t="s">
        <v>39</v>
      </c>
      <c r="R18" s="38" t="s">
        <v>39</v>
      </c>
      <c r="S18" s="38" t="s">
        <v>39</v>
      </c>
      <c r="T18" s="38" t="s">
        <v>54</v>
      </c>
      <c r="U18" s="38" t="s">
        <v>54</v>
      </c>
      <c r="V18" s="38" t="s">
        <v>39</v>
      </c>
      <c r="W18" s="38" t="s">
        <v>39</v>
      </c>
      <c r="X18" s="38" t="s">
        <v>39</v>
      </c>
    </row>
    <row r="19" spans="1:24" ht="16">
      <c r="A19" s="32"/>
      <c r="B19" s="32"/>
      <c r="C19" s="32"/>
      <c r="D19" s="32"/>
      <c r="E19" s="32"/>
      <c r="F19" s="32"/>
      <c r="G19" s="32"/>
      <c r="H19" s="32"/>
      <c r="I19" s="36"/>
      <c r="J19" s="36"/>
    </row>
    <row r="20" spans="1:24" ht="25.5" customHeight="1">
      <c r="A20" s="86" t="s">
        <v>49</v>
      </c>
      <c r="B20" s="86"/>
      <c r="C20" s="86"/>
      <c r="D20" s="86"/>
      <c r="E20" s="86"/>
      <c r="F20" s="32"/>
      <c r="G20" s="32"/>
      <c r="H20" s="32"/>
      <c r="I20" s="36"/>
      <c r="J20" s="36"/>
    </row>
  </sheetData>
  <mergeCells count="3">
    <mergeCell ref="A20:E20"/>
    <mergeCell ref="A11:F11"/>
    <mergeCell ref="A12:F12"/>
  </mergeCells>
  <phoneticPr fontId="0" type="noConversion"/>
  <pageMargins left="0.25" right="0.25" top="1" bottom="1" header="0.5" footer="0.5"/>
  <pageSetup scale="7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Single Family Sale Table</vt:lpstr>
      <vt:lpstr>Commercial Tables</vt:lpstr>
      <vt:lpstr>Cap rate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 McCarty</cp:lastModifiedBy>
  <cp:lastPrinted>2025-01-22T01:57:17Z</cp:lastPrinted>
  <dcterms:created xsi:type="dcterms:W3CDTF">2009-04-08T18:11:52Z</dcterms:created>
  <dcterms:modified xsi:type="dcterms:W3CDTF">2025-12-18T17:26:26Z</dcterms:modified>
</cp:coreProperties>
</file>